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5 - 2026 LITURGICAL YEAR - YEAR A\Ordination Pics - Juan\"/>
    </mc:Choice>
  </mc:AlternateContent>
  <xr:revisionPtr revIDLastSave="0" documentId="8_{A3443CFE-C84E-4A9B-8B71-8462E3FCC551}" xr6:coauthVersionLast="47" xr6:coauthVersionMax="47" xr10:uidLastSave="{00000000-0000-0000-0000-000000000000}"/>
  <bookViews>
    <workbookView xWindow="-108" yWindow="-108" windowWidth="23256" windowHeight="12456" xr2:uid="{B00C9DD1-C052-4873-97F0-2F90714E0F07}"/>
  </bookViews>
  <sheets>
    <sheet name="Checking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0" i="1" l="1"/>
  <c r="D159" i="1"/>
  <c r="E159" i="1"/>
  <c r="D158" i="1"/>
  <c r="D157" i="1"/>
  <c r="D156" i="1"/>
  <c r="D155" i="1"/>
  <c r="D154" i="1"/>
  <c r="E153" i="1"/>
  <c r="D153" i="1"/>
  <c r="D152" i="1"/>
  <c r="D150" i="1"/>
  <c r="D151" i="1" s="1"/>
  <c r="D146" i="1"/>
  <c r="D147" i="1" s="1"/>
  <c r="D148" i="1" s="1"/>
  <c r="D149" i="1" s="1"/>
  <c r="D145" i="1"/>
  <c r="D144" i="1"/>
  <c r="D143" i="1"/>
  <c r="D142" i="1"/>
  <c r="D141" i="1"/>
  <c r="D139" i="1"/>
  <c r="D140" i="1" s="1"/>
  <c r="D136" i="1"/>
  <c r="D137" i="1" s="1"/>
  <c r="D138" i="1" s="1"/>
  <c r="D135" i="1"/>
  <c r="D134" i="1"/>
  <c r="E134" i="1"/>
  <c r="D133" i="1"/>
  <c r="D132" i="1"/>
  <c r="D131" i="1"/>
  <c r="D130" i="1"/>
  <c r="D129" i="1"/>
  <c r="D128" i="1"/>
  <c r="D127" i="1"/>
  <c r="D126" i="1"/>
  <c r="E126" i="1"/>
  <c r="B126" i="1"/>
  <c r="D125" i="1"/>
  <c r="D124" i="1"/>
  <c r="D122" i="1"/>
  <c r="D123" i="1" s="1"/>
  <c r="D120" i="1"/>
  <c r="D121" i="1" s="1"/>
  <c r="D119" i="1"/>
  <c r="D115" i="1"/>
  <c r="D116" i="1" s="1"/>
  <c r="D117" i="1" s="1"/>
  <c r="D118" i="1" s="1"/>
  <c r="D114" i="1"/>
  <c r="D113" i="1"/>
  <c r="D112" i="1"/>
  <c r="D42" i="1"/>
  <c r="D41" i="1"/>
  <c r="D2" i="1"/>
  <c r="D3" i="1" s="1"/>
  <c r="D4" i="1" s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3" i="1" s="1"/>
  <c r="D44" i="1" s="1"/>
  <c r="D45" i="1" s="1"/>
  <c r="D46" i="1" s="1"/>
</calcChain>
</file>

<file path=xl/sharedStrings.xml><?xml version="1.0" encoding="utf-8"?>
<sst xmlns="http://schemas.openxmlformats.org/spreadsheetml/2006/main" count="163" uniqueCount="51">
  <si>
    <t>*</t>
  </si>
  <si>
    <t>MONTHLY SERVICE FEE</t>
  </si>
  <si>
    <t>Donation via Zelle</t>
  </si>
  <si>
    <t>eDeposit @ Hamlin Groves Branch</t>
  </si>
  <si>
    <t xml:space="preserve">Ollies Bargain Outlet Kissimmee </t>
  </si>
  <si>
    <t>Amazon</t>
  </si>
  <si>
    <t>Date</t>
  </si>
  <si>
    <t>Item</t>
  </si>
  <si>
    <t>Balance</t>
  </si>
  <si>
    <t>Description</t>
  </si>
  <si>
    <t>Kroger - Ingredients for Homeless meal</t>
  </si>
  <si>
    <t>7-11 - # Cases of Water for the Homeless meal</t>
  </si>
  <si>
    <t>Donation via Mobile Deosit</t>
  </si>
  <si>
    <t>Amazon - 8oz Containers for packaging of the meal for the homeless (240 containers/lids)</t>
  </si>
  <si>
    <t>Walmart - Ingredients for Homeless meal</t>
  </si>
  <si>
    <t>ATM Cash Deposit - Lake Wilson Road</t>
  </si>
  <si>
    <t>Publix - 3 cases of water for the homeless meal</t>
  </si>
  <si>
    <t>Publix - 2 cases of water for the homeless meal</t>
  </si>
  <si>
    <t>Monthly Service Fee</t>
  </si>
  <si>
    <t>Publix - 1 case of water</t>
  </si>
  <si>
    <t>Walmart - Ingredient for homeless meal</t>
  </si>
  <si>
    <t>Mobile Deposit</t>
  </si>
  <si>
    <t>Mobile Deposit - Check from Donation on Paypal</t>
  </si>
  <si>
    <t>7-11 - 3 cases of water for the homeless meal</t>
  </si>
  <si>
    <t>Donation Via Zelle</t>
  </si>
  <si>
    <t>Walmart - Ingredients for Homeless Meal</t>
  </si>
  <si>
    <t>Walgreens - water for homeless meal</t>
  </si>
  <si>
    <t>Zelle Deposit</t>
  </si>
  <si>
    <t>Amazon - Sporks for meals</t>
  </si>
  <si>
    <t>Instacart - Ingrenients for Homeless meal from Publix</t>
  </si>
  <si>
    <t>Zelle Deposit To offset Monthly Service Fee</t>
  </si>
  <si>
    <t>Zelle Deposit to offset 5/27/2026 cost</t>
  </si>
  <si>
    <t>eDeposit @ 726 E HWY 50, Clermont</t>
  </si>
  <si>
    <t>ATM Cash Deposit - 7740 W Sand Lake Rd</t>
  </si>
  <si>
    <t>Publix - Water (Cash Due after Gift Card Ran Out)</t>
  </si>
  <si>
    <t>Publix - WaterBottles</t>
  </si>
  <si>
    <t>Mobile Dposit</t>
  </si>
  <si>
    <t>ATM Deposit</t>
  </si>
  <si>
    <t>ATM Deposit**</t>
  </si>
  <si>
    <t>Amazon - Shopping cart for Food pantry customer</t>
  </si>
  <si>
    <t>Instacart - Ingrenients for Homeless meal from Publix (water delivery to the CENTER)</t>
  </si>
  <si>
    <t>Overdraft Fee charged by Wells Fargo for the $134.50 purchase of 8/28/26</t>
  </si>
  <si>
    <t>Walmart Membership</t>
  </si>
  <si>
    <t>Mobile Donation</t>
  </si>
  <si>
    <t>Donation to offset Walmart Membership</t>
  </si>
  <si>
    <t>Yearly renewal of Homestead Parish Website</t>
  </si>
  <si>
    <t>Overdraft Fee charged by Wells Fargo for the $388.90 purchase of 9/21/26</t>
  </si>
  <si>
    <t>Walmart Purchase - Ingredients</t>
  </si>
  <si>
    <t>Walmart Purchase - 4 cases of water</t>
  </si>
  <si>
    <t>ATM Cash Donation</t>
  </si>
  <si>
    <t>Zelle Donation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</si>
</sst>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;@"/>
    <numFmt numFmtId="165" formatCode="&quot;$&quot;#,##0.00;[Red]&quot;$&quot;#,##0.00"/>
    <numFmt numFmtId="166" formatCode="&quot;$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Verdana"/>
      <family val="2"/>
    </font>
    <font>
      <sz val="11"/>
      <color theme="1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64" fontId="18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6" fontId="18" fillId="0" borderId="0" xfId="0" applyNumberFormat="1" applyFont="1" applyAlignment="1">
      <alignment horizont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603CD-571D-4C55-9B55-64C62EA44873}">
  <sheetPr>
    <pageSetUpPr fitToPage="1"/>
  </sheetPr>
  <dimension ref="A1:E160"/>
  <sheetViews>
    <sheetView tabSelected="1" topLeftCell="A135" workbookViewId="0">
      <selection activeCell="E160" sqref="E160"/>
    </sheetView>
  </sheetViews>
  <sheetFormatPr defaultRowHeight="14.4" x14ac:dyDescent="0.3"/>
  <cols>
    <col min="1" max="1" width="10.33203125" style="1" bestFit="1" customWidth="1"/>
    <col min="2" max="2" width="10.109375" style="2" bestFit="1" customWidth="1"/>
    <col min="3" max="3" width="2" bestFit="1" customWidth="1"/>
    <col min="4" max="4" width="10.77734375" style="3" bestFit="1" customWidth="1"/>
    <col min="5" max="5" width="115.5546875" bestFit="1" customWidth="1"/>
  </cols>
  <sheetData>
    <row r="1" spans="1:5" s="8" customFormat="1" ht="13.8" x14ac:dyDescent="0.25">
      <c r="A1" s="4" t="s">
        <v>6</v>
      </c>
      <c r="B1" s="5" t="s">
        <v>7</v>
      </c>
      <c r="C1" s="6"/>
      <c r="D1" s="7" t="s">
        <v>8</v>
      </c>
      <c r="E1" s="6" t="s">
        <v>9</v>
      </c>
    </row>
    <row r="2" spans="1:5" x14ac:dyDescent="0.3">
      <c r="A2" s="1">
        <v>46022</v>
      </c>
      <c r="B2" s="2">
        <v>10</v>
      </c>
      <c r="C2" t="s">
        <v>0</v>
      </c>
      <c r="D2" s="3">
        <f>SUM(315.21-10)</f>
        <v>305.20999999999998</v>
      </c>
      <c r="E2" t="s">
        <v>1</v>
      </c>
    </row>
    <row r="3" spans="1:5" x14ac:dyDescent="0.3">
      <c r="A3" s="1">
        <v>46024</v>
      </c>
      <c r="B3" s="2">
        <v>50</v>
      </c>
      <c r="C3" t="s">
        <v>0</v>
      </c>
      <c r="D3" s="3">
        <f>SUM(D2+B3)</f>
        <v>355.21</v>
      </c>
      <c r="E3" t="s">
        <v>2</v>
      </c>
    </row>
    <row r="4" spans="1:5" x14ac:dyDescent="0.3">
      <c r="A4" s="1">
        <v>46028</v>
      </c>
      <c r="B4" s="2">
        <v>108.43</v>
      </c>
      <c r="C4" t="s">
        <v>0</v>
      </c>
      <c r="D4" s="3">
        <f>SUM(D3+B4)</f>
        <v>463.64</v>
      </c>
      <c r="E4" t="s">
        <v>3</v>
      </c>
    </row>
    <row r="5" spans="1:5" x14ac:dyDescent="0.3">
      <c r="A5" s="1">
        <v>46028</v>
      </c>
      <c r="B5" s="2">
        <v>13.86</v>
      </c>
      <c r="D5" s="3">
        <f>SUM(D4-B5)</f>
        <v>449.78</v>
      </c>
      <c r="E5" t="s">
        <v>4</v>
      </c>
    </row>
    <row r="6" spans="1:5" x14ac:dyDescent="0.3">
      <c r="A6" s="1">
        <v>46029</v>
      </c>
      <c r="B6" s="2">
        <v>30.34</v>
      </c>
      <c r="D6" s="3">
        <f>SUM(D5-B6)</f>
        <v>419.44</v>
      </c>
      <c r="E6" t="s">
        <v>5</v>
      </c>
    </row>
    <row r="7" spans="1:5" x14ac:dyDescent="0.3">
      <c r="A7" s="1">
        <v>46034</v>
      </c>
      <c r="B7" s="2">
        <v>5</v>
      </c>
      <c r="D7" s="3">
        <f>SUM(D6+B7)</f>
        <v>424.44</v>
      </c>
      <c r="E7" t="s">
        <v>2</v>
      </c>
    </row>
    <row r="8" spans="1:5" x14ac:dyDescent="0.3">
      <c r="A8" s="1">
        <v>46034</v>
      </c>
      <c r="B8" s="2">
        <v>145.43</v>
      </c>
      <c r="D8" s="3">
        <f>SUM(D7-B8)</f>
        <v>279.01</v>
      </c>
      <c r="E8" t="s">
        <v>10</v>
      </c>
    </row>
    <row r="9" spans="1:5" x14ac:dyDescent="0.3">
      <c r="A9" s="1">
        <v>46034</v>
      </c>
      <c r="B9" s="2">
        <v>14.98</v>
      </c>
      <c r="D9" s="3">
        <f>SUM(D8-B9)</f>
        <v>264.02999999999997</v>
      </c>
      <c r="E9" t="s">
        <v>11</v>
      </c>
    </row>
    <row r="10" spans="1:5" x14ac:dyDescent="0.3">
      <c r="A10" s="1">
        <v>46035</v>
      </c>
      <c r="B10" s="2">
        <v>95</v>
      </c>
      <c r="D10" s="3">
        <f>SUM(D9+B10)</f>
        <v>359.03</v>
      </c>
      <c r="E10" t="s">
        <v>12</v>
      </c>
    </row>
    <row r="11" spans="1:5" x14ac:dyDescent="0.3">
      <c r="A11" s="1">
        <v>46035</v>
      </c>
      <c r="B11" s="2">
        <v>48.21</v>
      </c>
      <c r="D11" s="3">
        <f>SUM(D10-B11)</f>
        <v>310.82</v>
      </c>
      <c r="E11" t="s">
        <v>13</v>
      </c>
    </row>
    <row r="12" spans="1:5" x14ac:dyDescent="0.3">
      <c r="A12" s="1">
        <v>46036</v>
      </c>
      <c r="B12" s="2">
        <v>52.17</v>
      </c>
      <c r="D12" s="3">
        <f>SUM(D11-B12)</f>
        <v>258.64999999999998</v>
      </c>
      <c r="E12" t="s">
        <v>5</v>
      </c>
    </row>
    <row r="13" spans="1:5" x14ac:dyDescent="0.3">
      <c r="A13" s="1">
        <v>46042</v>
      </c>
      <c r="B13" s="2">
        <v>91.87</v>
      </c>
      <c r="D13" s="3">
        <f>SUM(D12-B13)</f>
        <v>166.77999999999997</v>
      </c>
      <c r="E13" t="s">
        <v>10</v>
      </c>
    </row>
    <row r="14" spans="1:5" x14ac:dyDescent="0.3">
      <c r="A14" s="1">
        <v>46048</v>
      </c>
      <c r="B14" s="2">
        <v>65.55</v>
      </c>
      <c r="D14" s="3">
        <f>SUM(D13-B14)</f>
        <v>101.22999999999998</v>
      </c>
      <c r="E14" t="s">
        <v>10</v>
      </c>
    </row>
    <row r="15" spans="1:5" x14ac:dyDescent="0.3">
      <c r="A15" s="1">
        <v>46051</v>
      </c>
      <c r="B15" s="2">
        <v>50</v>
      </c>
      <c r="D15" s="3">
        <f>SUM(D14+B15)</f>
        <v>151.22999999999996</v>
      </c>
      <c r="E15" t="s">
        <v>12</v>
      </c>
    </row>
    <row r="16" spans="1:5" x14ac:dyDescent="0.3">
      <c r="A16" s="1">
        <v>46052</v>
      </c>
      <c r="B16" s="2">
        <v>10</v>
      </c>
      <c r="C16" t="s">
        <v>0</v>
      </c>
      <c r="D16" s="3">
        <f>SUM(D15-B16)</f>
        <v>141.22999999999996</v>
      </c>
      <c r="E16" t="s">
        <v>1</v>
      </c>
    </row>
    <row r="17" spans="1:5" x14ac:dyDescent="0.3">
      <c r="A17" s="1">
        <v>46055</v>
      </c>
      <c r="B17" s="2">
        <v>90.1</v>
      </c>
      <c r="D17" s="3">
        <f>SUM(D16-B17)</f>
        <v>51.129999999999967</v>
      </c>
      <c r="E17" t="s">
        <v>14</v>
      </c>
    </row>
    <row r="18" spans="1:5" x14ac:dyDescent="0.3">
      <c r="A18" s="1">
        <v>46055</v>
      </c>
      <c r="B18" s="2">
        <v>48.21</v>
      </c>
      <c r="D18" s="3">
        <f>SUM(D17-B18)</f>
        <v>2.9199999999999662</v>
      </c>
      <c r="E18" t="s">
        <v>13</v>
      </c>
    </row>
    <row r="19" spans="1:5" x14ac:dyDescent="0.3">
      <c r="A19" s="1">
        <v>46057</v>
      </c>
      <c r="B19" s="2">
        <v>60</v>
      </c>
      <c r="D19" s="3">
        <f>SUM(D18+B19)</f>
        <v>62.919999999999966</v>
      </c>
      <c r="E19" t="s">
        <v>2</v>
      </c>
    </row>
    <row r="20" spans="1:5" x14ac:dyDescent="0.3">
      <c r="A20" s="1">
        <v>46063</v>
      </c>
      <c r="B20" s="2">
        <v>200</v>
      </c>
      <c r="D20" s="3">
        <f>SUM(D19+B20)</f>
        <v>262.91999999999996</v>
      </c>
      <c r="E20" t="s">
        <v>15</v>
      </c>
    </row>
    <row r="21" spans="1:5" x14ac:dyDescent="0.3">
      <c r="A21" s="1">
        <v>46066</v>
      </c>
      <c r="B21" s="2">
        <v>47.47</v>
      </c>
      <c r="D21" s="3">
        <f>SUM(D20-B21)</f>
        <v>215.44999999999996</v>
      </c>
      <c r="E21" t="s">
        <v>14</v>
      </c>
    </row>
    <row r="22" spans="1:5" x14ac:dyDescent="0.3">
      <c r="A22" s="1">
        <v>46076</v>
      </c>
      <c r="B22" s="2">
        <v>95</v>
      </c>
      <c r="D22" s="3">
        <f>SUM(D21+B22)</f>
        <v>310.44999999999993</v>
      </c>
      <c r="E22" t="s">
        <v>12</v>
      </c>
    </row>
    <row r="23" spans="1:5" x14ac:dyDescent="0.3">
      <c r="A23" s="1">
        <v>46078</v>
      </c>
      <c r="B23" s="2">
        <v>50</v>
      </c>
      <c r="D23" s="3">
        <f>SUM(D22+B23)</f>
        <v>360.44999999999993</v>
      </c>
      <c r="E23" t="s">
        <v>12</v>
      </c>
    </row>
    <row r="24" spans="1:5" x14ac:dyDescent="0.3">
      <c r="A24" s="1">
        <v>46078</v>
      </c>
      <c r="B24" s="2">
        <v>48.21</v>
      </c>
      <c r="D24" s="3">
        <f t="shared" ref="D24:D31" si="0">SUM(D23-B24)</f>
        <v>312.23999999999995</v>
      </c>
      <c r="E24" t="s">
        <v>13</v>
      </c>
    </row>
    <row r="25" spans="1:5" x14ac:dyDescent="0.3">
      <c r="A25" s="1">
        <v>46080</v>
      </c>
      <c r="B25" s="2">
        <v>10</v>
      </c>
      <c r="D25" s="3">
        <f t="shared" si="0"/>
        <v>302.23999999999995</v>
      </c>
      <c r="E25" t="s">
        <v>1</v>
      </c>
    </row>
    <row r="26" spans="1:5" x14ac:dyDescent="0.3">
      <c r="A26" s="1">
        <v>46083</v>
      </c>
      <c r="B26" s="2">
        <v>48.21</v>
      </c>
      <c r="D26" s="3">
        <f t="shared" si="0"/>
        <v>254.02999999999994</v>
      </c>
      <c r="E26" t="s">
        <v>13</v>
      </c>
    </row>
    <row r="27" spans="1:5" x14ac:dyDescent="0.3">
      <c r="A27" s="1">
        <v>46083</v>
      </c>
      <c r="B27" s="2">
        <v>10.92</v>
      </c>
      <c r="D27" s="3">
        <f t="shared" si="0"/>
        <v>243.10999999999996</v>
      </c>
      <c r="E27" t="s">
        <v>16</v>
      </c>
    </row>
    <row r="28" spans="1:5" x14ac:dyDescent="0.3">
      <c r="A28" s="1">
        <v>46090</v>
      </c>
      <c r="B28" s="2">
        <v>8.98</v>
      </c>
      <c r="D28" s="3">
        <f t="shared" si="0"/>
        <v>234.12999999999997</v>
      </c>
      <c r="E28" t="s">
        <v>17</v>
      </c>
    </row>
    <row r="29" spans="1:5" x14ac:dyDescent="0.3">
      <c r="A29" s="1">
        <v>46097</v>
      </c>
      <c r="B29" s="2">
        <v>83.92</v>
      </c>
      <c r="D29" s="3">
        <f t="shared" si="0"/>
        <v>150.20999999999998</v>
      </c>
      <c r="E29" t="s">
        <v>14</v>
      </c>
    </row>
    <row r="30" spans="1:5" x14ac:dyDescent="0.3">
      <c r="A30" s="1">
        <v>46097</v>
      </c>
      <c r="B30" s="2">
        <v>48.21</v>
      </c>
      <c r="D30" s="3">
        <f t="shared" si="0"/>
        <v>101.99999999999997</v>
      </c>
      <c r="E30" t="s">
        <v>13</v>
      </c>
    </row>
    <row r="31" spans="1:5" x14ac:dyDescent="0.3">
      <c r="A31" s="1">
        <v>46097</v>
      </c>
      <c r="B31" s="2">
        <v>11.47</v>
      </c>
      <c r="D31" s="3">
        <f t="shared" si="0"/>
        <v>90.529999999999973</v>
      </c>
      <c r="E31" t="s">
        <v>16</v>
      </c>
    </row>
    <row r="32" spans="1:5" x14ac:dyDescent="0.3">
      <c r="A32" s="1">
        <v>46098</v>
      </c>
      <c r="B32" s="2">
        <v>95</v>
      </c>
      <c r="D32" s="3">
        <f>SUM(D31+B32)</f>
        <v>185.52999999999997</v>
      </c>
      <c r="E32" t="s">
        <v>12</v>
      </c>
    </row>
    <row r="33" spans="1:5" x14ac:dyDescent="0.3">
      <c r="A33" s="1">
        <v>46104</v>
      </c>
      <c r="B33" s="2">
        <v>94.36</v>
      </c>
      <c r="D33" s="3">
        <f>SUM(D32-B33)</f>
        <v>91.169999999999973</v>
      </c>
      <c r="E33" t="s">
        <v>14</v>
      </c>
    </row>
    <row r="34" spans="1:5" x14ac:dyDescent="0.3">
      <c r="A34" s="1">
        <v>46104</v>
      </c>
      <c r="B34" s="2">
        <v>7.34</v>
      </c>
      <c r="D34" s="3">
        <f t="shared" ref="D34:D37" si="1">SUM(D33-B34)</f>
        <v>83.82999999999997</v>
      </c>
      <c r="E34" t="s">
        <v>19</v>
      </c>
    </row>
    <row r="35" spans="1:5" x14ac:dyDescent="0.3">
      <c r="A35" s="1">
        <v>46107</v>
      </c>
      <c r="B35" s="2">
        <v>95.59</v>
      </c>
      <c r="D35" s="3">
        <f t="shared" si="1"/>
        <v>-11.760000000000034</v>
      </c>
      <c r="E35" t="s">
        <v>20</v>
      </c>
    </row>
    <row r="36" spans="1:5" x14ac:dyDescent="0.3">
      <c r="A36" s="1">
        <v>46111</v>
      </c>
      <c r="B36" s="2">
        <v>13.47</v>
      </c>
      <c r="D36" s="3">
        <f t="shared" si="1"/>
        <v>-25.230000000000032</v>
      </c>
      <c r="E36" t="s">
        <v>17</v>
      </c>
    </row>
    <row r="37" spans="1:5" x14ac:dyDescent="0.3">
      <c r="A37" s="1">
        <v>46112</v>
      </c>
      <c r="B37" s="2">
        <v>15</v>
      </c>
      <c r="D37" s="3">
        <f t="shared" si="1"/>
        <v>-40.230000000000032</v>
      </c>
      <c r="E37" t="s">
        <v>18</v>
      </c>
    </row>
    <row r="38" spans="1:5" x14ac:dyDescent="0.3">
      <c r="A38" s="1">
        <v>46113</v>
      </c>
      <c r="B38" s="2">
        <v>200</v>
      </c>
      <c r="D38" s="3">
        <f>SUM(D37+B38)</f>
        <v>159.76999999999998</v>
      </c>
      <c r="E38" t="s">
        <v>21</v>
      </c>
    </row>
    <row r="39" spans="1:5" x14ac:dyDescent="0.3">
      <c r="A39" s="1">
        <v>46113</v>
      </c>
      <c r="B39" s="2">
        <v>9.41</v>
      </c>
      <c r="D39" s="3">
        <f>SUM(D38+B39)</f>
        <v>169.17999999999998</v>
      </c>
      <c r="E39" t="s">
        <v>22</v>
      </c>
    </row>
    <row r="40" spans="1:5" x14ac:dyDescent="0.3">
      <c r="A40" s="1">
        <v>46118</v>
      </c>
      <c r="B40" s="2">
        <v>25</v>
      </c>
      <c r="D40" s="3">
        <f>SUM(D39+B40)</f>
        <v>194.17999999999998</v>
      </c>
      <c r="E40" t="s">
        <v>2</v>
      </c>
    </row>
    <row r="41" spans="1:5" x14ac:dyDescent="0.3">
      <c r="A41" s="1">
        <v>46118</v>
      </c>
      <c r="B41" s="2">
        <v>31.96</v>
      </c>
      <c r="D41" s="3">
        <f t="shared" ref="D41" si="2">SUM(D40-B41)</f>
        <v>162.21999999999997</v>
      </c>
      <c r="E41" t="s">
        <v>23</v>
      </c>
    </row>
    <row r="42" spans="1:5" x14ac:dyDescent="0.3">
      <c r="A42" s="1">
        <v>46125</v>
      </c>
      <c r="B42" s="2">
        <v>48.21</v>
      </c>
      <c r="D42" s="3">
        <f>SUM(D41-B42)</f>
        <v>114.00999999999996</v>
      </c>
      <c r="E42" t="s">
        <v>13</v>
      </c>
    </row>
    <row r="43" spans="1:5" x14ac:dyDescent="0.3">
      <c r="A43" s="1">
        <v>46125</v>
      </c>
      <c r="B43" s="2">
        <v>40</v>
      </c>
      <c r="D43" s="3">
        <f>SUM(D42+B43)</f>
        <v>154.00999999999996</v>
      </c>
      <c r="E43" t="s">
        <v>2</v>
      </c>
    </row>
    <row r="44" spans="1:5" x14ac:dyDescent="0.3">
      <c r="A44" s="1">
        <v>46125</v>
      </c>
      <c r="B44" s="2">
        <v>50</v>
      </c>
      <c r="D44" s="3">
        <f t="shared" ref="D44:D46" si="3">SUM(D43+B44)</f>
        <v>204.00999999999996</v>
      </c>
      <c r="E44" t="s">
        <v>21</v>
      </c>
    </row>
    <row r="45" spans="1:5" x14ac:dyDescent="0.3">
      <c r="A45" s="1">
        <v>46125</v>
      </c>
      <c r="B45" s="2">
        <v>50</v>
      </c>
      <c r="D45" s="3">
        <f t="shared" si="3"/>
        <v>254.00999999999996</v>
      </c>
      <c r="E45" t="s">
        <v>21</v>
      </c>
    </row>
    <row r="46" spans="1:5" x14ac:dyDescent="0.3">
      <c r="A46" s="1">
        <v>38820</v>
      </c>
      <c r="B46" s="2">
        <v>95</v>
      </c>
      <c r="D46" s="3">
        <f t="shared" si="3"/>
        <v>349.01</v>
      </c>
      <c r="E46" t="s">
        <v>12</v>
      </c>
    </row>
    <row r="47" spans="1:5" x14ac:dyDescent="0.3">
      <c r="A47" s="1">
        <v>46132</v>
      </c>
      <c r="B47" s="2">
        <v>60</v>
      </c>
      <c r="D47" s="3">
        <v>409.01</v>
      </c>
      <c r="E47" t="s">
        <v>24</v>
      </c>
    </row>
    <row r="48" spans="1:5" x14ac:dyDescent="0.3">
      <c r="A48" s="1">
        <v>46132</v>
      </c>
      <c r="B48" s="2">
        <v>50</v>
      </c>
      <c r="D48" s="3">
        <v>459.01</v>
      </c>
      <c r="E48" t="s">
        <v>2</v>
      </c>
    </row>
    <row r="49" spans="1:5" x14ac:dyDescent="0.3">
      <c r="A49" s="1">
        <v>46132</v>
      </c>
      <c r="B49" s="2">
        <v>81.78</v>
      </c>
      <c r="D49" s="3">
        <v>327.23</v>
      </c>
      <c r="E49" t="s">
        <v>25</v>
      </c>
    </row>
    <row r="50" spans="1:5" x14ac:dyDescent="0.3">
      <c r="A50" s="1">
        <v>46132</v>
      </c>
      <c r="B50" s="2">
        <v>8.98</v>
      </c>
      <c r="D50" s="3">
        <v>318.25</v>
      </c>
      <c r="E50" t="s">
        <v>17</v>
      </c>
    </row>
    <row r="51" spans="1:5" x14ac:dyDescent="0.3">
      <c r="A51" s="1">
        <v>46133</v>
      </c>
      <c r="B51" s="2">
        <v>50</v>
      </c>
      <c r="D51" s="3">
        <v>368.25</v>
      </c>
      <c r="E51" t="s">
        <v>21</v>
      </c>
    </row>
    <row r="52" spans="1:5" x14ac:dyDescent="0.3">
      <c r="A52" s="1">
        <v>46139</v>
      </c>
      <c r="B52" s="2">
        <v>184.17</v>
      </c>
      <c r="D52" s="3">
        <v>184.08</v>
      </c>
      <c r="E52" t="s">
        <v>14</v>
      </c>
    </row>
    <row r="53" spans="1:5" x14ac:dyDescent="0.3">
      <c r="A53" s="1">
        <v>46139</v>
      </c>
      <c r="B53" s="2">
        <v>11.78</v>
      </c>
      <c r="D53" s="3">
        <v>172.3</v>
      </c>
      <c r="E53" t="s">
        <v>26</v>
      </c>
    </row>
    <row r="54" spans="1:5" x14ac:dyDescent="0.3">
      <c r="A54" s="1">
        <v>46142</v>
      </c>
      <c r="B54" s="2">
        <v>15</v>
      </c>
      <c r="D54" s="3">
        <v>157.30000000000001</v>
      </c>
      <c r="E54" t="s">
        <v>18</v>
      </c>
    </row>
    <row r="55" spans="1:5" x14ac:dyDescent="0.3">
      <c r="A55" s="1">
        <v>46146</v>
      </c>
      <c r="B55" s="2">
        <v>30</v>
      </c>
      <c r="D55" s="3">
        <v>187.3</v>
      </c>
      <c r="E55" t="s">
        <v>27</v>
      </c>
    </row>
    <row r="56" spans="1:5" x14ac:dyDescent="0.3">
      <c r="A56" s="1">
        <v>46153</v>
      </c>
      <c r="B56" s="2">
        <v>200</v>
      </c>
      <c r="D56" s="3">
        <v>387.3</v>
      </c>
      <c r="E56" t="s">
        <v>21</v>
      </c>
    </row>
    <row r="57" spans="1:5" x14ac:dyDescent="0.3">
      <c r="A57" s="1">
        <v>46153</v>
      </c>
      <c r="B57" s="2">
        <v>49.66</v>
      </c>
      <c r="D57" s="3">
        <v>337.64</v>
      </c>
      <c r="E57" t="s">
        <v>13</v>
      </c>
    </row>
    <row r="58" spans="1:5" x14ac:dyDescent="0.3">
      <c r="A58" s="1">
        <v>46153</v>
      </c>
      <c r="B58" s="2">
        <v>66.77</v>
      </c>
      <c r="D58" s="3">
        <v>270.87</v>
      </c>
      <c r="E58" t="s">
        <v>14</v>
      </c>
    </row>
    <row r="59" spans="1:5" x14ac:dyDescent="0.3">
      <c r="A59" s="1">
        <v>46153</v>
      </c>
      <c r="B59" s="2">
        <v>32.67</v>
      </c>
      <c r="D59" s="3">
        <v>238.2</v>
      </c>
      <c r="E59" t="s">
        <v>28</v>
      </c>
    </row>
    <row r="60" spans="1:5" x14ac:dyDescent="0.3">
      <c r="A60" s="1">
        <v>46153</v>
      </c>
      <c r="B60" s="2">
        <v>87.93</v>
      </c>
      <c r="D60" s="3">
        <v>150.27000000000001</v>
      </c>
      <c r="E60" t="s">
        <v>14</v>
      </c>
    </row>
    <row r="61" spans="1:5" x14ac:dyDescent="0.3">
      <c r="A61" s="1">
        <v>46157</v>
      </c>
      <c r="B61" s="2">
        <v>209.42</v>
      </c>
      <c r="D61" s="3">
        <v>-59.15</v>
      </c>
      <c r="E61" t="s">
        <v>14</v>
      </c>
    </row>
    <row r="62" spans="1:5" x14ac:dyDescent="0.3">
      <c r="A62" s="1">
        <v>46155</v>
      </c>
      <c r="B62" s="2">
        <v>95</v>
      </c>
      <c r="D62" s="3">
        <v>35.85</v>
      </c>
      <c r="E62" t="s">
        <v>21</v>
      </c>
    </row>
    <row r="63" spans="1:5" x14ac:dyDescent="0.3">
      <c r="A63" s="1">
        <v>46160</v>
      </c>
      <c r="B63" s="2">
        <v>181.46</v>
      </c>
      <c r="D63" s="3">
        <v>-145.61000000000001</v>
      </c>
      <c r="E63" t="s">
        <v>14</v>
      </c>
    </row>
    <row r="64" spans="1:5" x14ac:dyDescent="0.3">
      <c r="A64" s="1">
        <v>46162</v>
      </c>
      <c r="B64" s="2">
        <v>50</v>
      </c>
      <c r="D64" s="3">
        <v>-95.61</v>
      </c>
      <c r="E64" t="s">
        <v>21</v>
      </c>
    </row>
    <row r="65" spans="1:5" x14ac:dyDescent="0.3">
      <c r="A65" s="1">
        <v>46168</v>
      </c>
      <c r="B65" s="2">
        <v>130</v>
      </c>
      <c r="D65" s="3">
        <v>34.39</v>
      </c>
      <c r="E65" t="s">
        <v>27</v>
      </c>
    </row>
    <row r="66" spans="1:5" x14ac:dyDescent="0.3">
      <c r="A66" s="1">
        <v>46168</v>
      </c>
      <c r="B66" s="2">
        <v>85.34</v>
      </c>
      <c r="D66" s="3">
        <v>-50.95</v>
      </c>
      <c r="E66" t="s">
        <v>14</v>
      </c>
    </row>
    <row r="67" spans="1:5" x14ac:dyDescent="0.3">
      <c r="A67" s="1">
        <v>46169</v>
      </c>
      <c r="B67" s="2">
        <v>119.71</v>
      </c>
      <c r="D67" s="3">
        <v>68.760000000000005</v>
      </c>
      <c r="E67" t="s">
        <v>27</v>
      </c>
    </row>
    <row r="68" spans="1:5" x14ac:dyDescent="0.3">
      <c r="A68" s="1">
        <v>46169</v>
      </c>
      <c r="B68" s="2">
        <v>49.66</v>
      </c>
      <c r="D68" s="3">
        <v>19.100000000000001</v>
      </c>
      <c r="E68" t="s">
        <v>13</v>
      </c>
    </row>
    <row r="69" spans="1:5" x14ac:dyDescent="0.3">
      <c r="A69" s="1">
        <v>46170</v>
      </c>
      <c r="B69" s="2">
        <v>120.19</v>
      </c>
      <c r="D69" s="3">
        <v>-101.09</v>
      </c>
      <c r="E69" t="s">
        <v>29</v>
      </c>
    </row>
    <row r="70" spans="1:5" x14ac:dyDescent="0.3">
      <c r="A70" s="1">
        <v>46171</v>
      </c>
      <c r="B70" s="2">
        <v>15</v>
      </c>
      <c r="D70" s="3">
        <v>-116.09</v>
      </c>
      <c r="E70" t="s">
        <v>1</v>
      </c>
    </row>
    <row r="71" spans="1:5" x14ac:dyDescent="0.3">
      <c r="A71" s="1">
        <v>46174</v>
      </c>
      <c r="B71" s="2">
        <v>15</v>
      </c>
      <c r="D71" s="3">
        <v>-101.09</v>
      </c>
      <c r="E71" t="s">
        <v>30</v>
      </c>
    </row>
    <row r="72" spans="1:5" x14ac:dyDescent="0.3">
      <c r="A72" s="1">
        <v>46174</v>
      </c>
      <c r="B72" s="2">
        <v>120.19</v>
      </c>
      <c r="D72" s="3">
        <v>19.010000000000002</v>
      </c>
      <c r="E72" t="s">
        <v>31</v>
      </c>
    </row>
    <row r="73" spans="1:5" x14ac:dyDescent="0.3">
      <c r="A73" s="1">
        <v>46174</v>
      </c>
      <c r="B73" s="2">
        <v>77</v>
      </c>
      <c r="D73" s="3">
        <v>-59.9</v>
      </c>
      <c r="E73" t="s">
        <v>14</v>
      </c>
    </row>
    <row r="74" spans="1:5" x14ac:dyDescent="0.3">
      <c r="A74" s="1">
        <v>46174</v>
      </c>
      <c r="B74" s="2">
        <v>114.36</v>
      </c>
      <c r="D74" s="3">
        <v>-172.26</v>
      </c>
      <c r="E74" t="s">
        <v>14</v>
      </c>
    </row>
    <row r="75" spans="1:5" x14ac:dyDescent="0.3">
      <c r="A75" s="1">
        <v>46181</v>
      </c>
      <c r="B75" s="2">
        <v>10.199999999999999</v>
      </c>
      <c r="D75" s="3">
        <v>-182.46</v>
      </c>
      <c r="E75" t="s">
        <v>14</v>
      </c>
    </row>
    <row r="76" spans="1:5" x14ac:dyDescent="0.3">
      <c r="A76" s="1">
        <v>46181</v>
      </c>
      <c r="B76" s="2">
        <v>101.96</v>
      </c>
      <c r="D76" s="3">
        <v>-284.42</v>
      </c>
      <c r="E76" t="s">
        <v>14</v>
      </c>
    </row>
    <row r="77" spans="1:5" x14ac:dyDescent="0.3">
      <c r="A77" s="1">
        <v>46181</v>
      </c>
      <c r="B77" s="2">
        <v>49.66</v>
      </c>
      <c r="D77" s="3">
        <v>-334.08</v>
      </c>
      <c r="E77" t="s">
        <v>13</v>
      </c>
    </row>
    <row r="78" spans="1:5" x14ac:dyDescent="0.3">
      <c r="A78" s="1">
        <v>46182</v>
      </c>
      <c r="B78" s="2">
        <v>106.77</v>
      </c>
      <c r="D78" s="3">
        <v>-227.31</v>
      </c>
      <c r="E78" t="s">
        <v>27</v>
      </c>
    </row>
    <row r="79" spans="1:5" x14ac:dyDescent="0.3">
      <c r="A79" s="1">
        <v>46184</v>
      </c>
      <c r="B79" s="2">
        <v>95</v>
      </c>
      <c r="D79" s="3">
        <v>-132.31</v>
      </c>
      <c r="E79" t="s">
        <v>21</v>
      </c>
    </row>
    <row r="80" spans="1:5" x14ac:dyDescent="0.3">
      <c r="A80" s="1">
        <v>46188</v>
      </c>
      <c r="B80" s="2">
        <v>74.099999999999994</v>
      </c>
      <c r="D80" s="3">
        <v>-206.41</v>
      </c>
      <c r="E80" t="s">
        <v>14</v>
      </c>
    </row>
    <row r="81" spans="1:5" x14ac:dyDescent="0.3">
      <c r="A81" s="1">
        <v>46189</v>
      </c>
      <c r="B81" s="2">
        <v>20</v>
      </c>
      <c r="D81" s="3">
        <v>-186.41</v>
      </c>
      <c r="E81" t="s">
        <v>32</v>
      </c>
    </row>
    <row r="82" spans="1:5" x14ac:dyDescent="0.3">
      <c r="A82" s="1">
        <v>46195</v>
      </c>
      <c r="B82" s="2">
        <v>70.59</v>
      </c>
      <c r="D82" s="3">
        <v>-257</v>
      </c>
      <c r="E82" t="s">
        <v>14</v>
      </c>
    </row>
    <row r="83" spans="1:5" x14ac:dyDescent="0.3">
      <c r="A83" s="1">
        <v>46195</v>
      </c>
      <c r="B83" s="2">
        <v>8.99</v>
      </c>
      <c r="D83" s="3">
        <v>-265.99</v>
      </c>
      <c r="E83" t="s">
        <v>26</v>
      </c>
    </row>
    <row r="84" spans="1:5" x14ac:dyDescent="0.3">
      <c r="A84" s="1">
        <v>46199</v>
      </c>
      <c r="B84" s="2">
        <v>25</v>
      </c>
      <c r="D84" s="3">
        <v>-240.99</v>
      </c>
      <c r="E84" t="s">
        <v>27</v>
      </c>
    </row>
    <row r="85" spans="1:5" x14ac:dyDescent="0.3">
      <c r="A85" s="1">
        <v>46202</v>
      </c>
      <c r="B85" s="2">
        <v>250</v>
      </c>
      <c r="D85" s="3">
        <v>9.01</v>
      </c>
      <c r="E85" t="s">
        <v>33</v>
      </c>
    </row>
    <row r="86" spans="1:5" x14ac:dyDescent="0.3">
      <c r="A86" s="1">
        <v>46202</v>
      </c>
      <c r="B86" s="2">
        <v>113.64</v>
      </c>
      <c r="D86" s="3">
        <v>-104.63</v>
      </c>
      <c r="E86" t="s">
        <v>14</v>
      </c>
    </row>
    <row r="87" spans="1:5" x14ac:dyDescent="0.3">
      <c r="A87" s="1">
        <v>46203</v>
      </c>
      <c r="B87" s="2">
        <v>15</v>
      </c>
      <c r="D87" s="3">
        <v>-119.63</v>
      </c>
      <c r="E87" t="s">
        <v>18</v>
      </c>
    </row>
    <row r="88" spans="1:5" x14ac:dyDescent="0.3">
      <c r="A88" s="1">
        <v>46209</v>
      </c>
      <c r="B88" s="2">
        <v>116.39</v>
      </c>
      <c r="D88" s="3">
        <v>-236.02</v>
      </c>
      <c r="E88" t="s">
        <v>14</v>
      </c>
    </row>
    <row r="89" spans="1:5" x14ac:dyDescent="0.3">
      <c r="A89" s="1">
        <v>46210</v>
      </c>
      <c r="B89" s="2">
        <v>200</v>
      </c>
      <c r="D89" s="3">
        <v>-36.020000000000003</v>
      </c>
      <c r="E89" t="s">
        <v>21</v>
      </c>
    </row>
    <row r="90" spans="1:5" x14ac:dyDescent="0.3">
      <c r="A90" s="1">
        <v>46210</v>
      </c>
      <c r="B90" s="2">
        <v>49.86</v>
      </c>
      <c r="D90" s="3">
        <v>-85.88</v>
      </c>
      <c r="E90" t="s">
        <v>13</v>
      </c>
    </row>
    <row r="91" spans="1:5" x14ac:dyDescent="0.3">
      <c r="A91" s="1">
        <v>46211</v>
      </c>
      <c r="B91" s="2">
        <v>121</v>
      </c>
      <c r="D91" s="3">
        <v>35.119999999999997</v>
      </c>
      <c r="E91" t="s">
        <v>27</v>
      </c>
    </row>
    <row r="92" spans="1:5" x14ac:dyDescent="0.3">
      <c r="A92" s="1">
        <v>46212</v>
      </c>
      <c r="B92" s="2">
        <v>91.41</v>
      </c>
      <c r="D92" s="3">
        <v>-56.29</v>
      </c>
      <c r="E92" t="s">
        <v>29</v>
      </c>
    </row>
    <row r="93" spans="1:5" x14ac:dyDescent="0.3">
      <c r="A93" s="1">
        <v>46216</v>
      </c>
      <c r="B93" s="2">
        <v>6</v>
      </c>
      <c r="D93" s="3">
        <v>-62.29</v>
      </c>
      <c r="E93" t="s">
        <v>14</v>
      </c>
    </row>
    <row r="94" spans="1:5" x14ac:dyDescent="0.3">
      <c r="A94" s="1">
        <v>46216</v>
      </c>
      <c r="B94" s="2">
        <v>31.95</v>
      </c>
      <c r="D94" s="3">
        <v>-94.24</v>
      </c>
      <c r="E94" t="s">
        <v>14</v>
      </c>
    </row>
    <row r="95" spans="1:5" x14ac:dyDescent="0.3">
      <c r="A95" s="1">
        <v>46216</v>
      </c>
      <c r="B95" s="2">
        <v>112.38</v>
      </c>
      <c r="D95" s="3">
        <v>-206.62</v>
      </c>
      <c r="E95" t="s">
        <v>14</v>
      </c>
    </row>
    <row r="96" spans="1:5" x14ac:dyDescent="0.3">
      <c r="A96" s="1">
        <v>46220</v>
      </c>
      <c r="B96" s="2">
        <v>95</v>
      </c>
      <c r="D96" s="3">
        <v>-111.62</v>
      </c>
      <c r="E96" t="s">
        <v>21</v>
      </c>
    </row>
    <row r="97" spans="1:5" x14ac:dyDescent="0.3">
      <c r="A97" s="1">
        <v>46223</v>
      </c>
      <c r="B97" s="2">
        <v>49.86</v>
      </c>
      <c r="D97" s="3">
        <v>-161.47999999999999</v>
      </c>
      <c r="E97" t="s">
        <v>13</v>
      </c>
    </row>
    <row r="98" spans="1:5" x14ac:dyDescent="0.3">
      <c r="A98" s="1">
        <v>46223</v>
      </c>
      <c r="B98" s="2">
        <v>97.7</v>
      </c>
      <c r="D98" s="3">
        <v>-259.18</v>
      </c>
      <c r="E98" t="s">
        <v>14</v>
      </c>
    </row>
    <row r="99" spans="1:5" x14ac:dyDescent="0.3">
      <c r="A99" s="1">
        <v>46223</v>
      </c>
      <c r="B99" s="2">
        <v>0.7</v>
      </c>
      <c r="D99" s="3">
        <v>-259.88</v>
      </c>
      <c r="E99" t="s">
        <v>34</v>
      </c>
    </row>
    <row r="100" spans="1:5" x14ac:dyDescent="0.3">
      <c r="A100" s="1">
        <v>46226</v>
      </c>
      <c r="B100" s="2">
        <v>46.26</v>
      </c>
      <c r="D100" s="3">
        <v>-306.14</v>
      </c>
      <c r="E100" t="s">
        <v>14</v>
      </c>
    </row>
    <row r="101" spans="1:5" x14ac:dyDescent="0.3">
      <c r="A101" s="1">
        <v>46227</v>
      </c>
      <c r="B101" s="2">
        <v>10</v>
      </c>
      <c r="D101" s="3">
        <v>-296.14</v>
      </c>
      <c r="E101" t="s">
        <v>27</v>
      </c>
    </row>
    <row r="102" spans="1:5" x14ac:dyDescent="0.3">
      <c r="A102" s="1">
        <v>46230</v>
      </c>
      <c r="B102" s="2">
        <v>20</v>
      </c>
      <c r="D102" s="3">
        <v>-276.14</v>
      </c>
      <c r="E102" t="s">
        <v>27</v>
      </c>
    </row>
    <row r="103" spans="1:5" x14ac:dyDescent="0.3">
      <c r="A103" s="1">
        <v>46230</v>
      </c>
      <c r="B103" s="2">
        <v>11</v>
      </c>
      <c r="D103" s="3">
        <v>-287.14</v>
      </c>
      <c r="E103" t="s">
        <v>35</v>
      </c>
    </row>
    <row r="104" spans="1:5" x14ac:dyDescent="0.3">
      <c r="A104" s="1">
        <v>46234</v>
      </c>
      <c r="B104" s="2">
        <v>15</v>
      </c>
      <c r="D104" s="3">
        <v>-302.14</v>
      </c>
      <c r="E104" t="s">
        <v>1</v>
      </c>
    </row>
    <row r="105" spans="1:5" x14ac:dyDescent="0.3">
      <c r="A105" s="1">
        <v>46237</v>
      </c>
      <c r="B105" s="2">
        <v>49.86</v>
      </c>
      <c r="D105" s="3">
        <v>-352</v>
      </c>
      <c r="E105" t="s">
        <v>13</v>
      </c>
    </row>
    <row r="106" spans="1:5" x14ac:dyDescent="0.3">
      <c r="A106" s="1">
        <v>46241</v>
      </c>
      <c r="B106" s="2">
        <v>20</v>
      </c>
      <c r="D106" s="3">
        <v>-332</v>
      </c>
      <c r="E106" t="s">
        <v>27</v>
      </c>
    </row>
    <row r="107" spans="1:5" x14ac:dyDescent="0.3">
      <c r="A107" s="1">
        <v>46244</v>
      </c>
      <c r="B107" s="2">
        <v>95</v>
      </c>
      <c r="D107" s="3">
        <v>-237</v>
      </c>
      <c r="E107" t="s">
        <v>21</v>
      </c>
    </row>
    <row r="108" spans="1:5" x14ac:dyDescent="0.3">
      <c r="A108" s="1">
        <v>46244</v>
      </c>
      <c r="B108" s="2">
        <v>100</v>
      </c>
      <c r="D108" s="3">
        <v>-137</v>
      </c>
      <c r="E108" t="s">
        <v>36</v>
      </c>
    </row>
    <row r="109" spans="1:5" x14ac:dyDescent="0.3">
      <c r="A109" s="1">
        <v>46244</v>
      </c>
      <c r="B109" s="2">
        <v>20</v>
      </c>
      <c r="D109" s="3">
        <v>-117</v>
      </c>
      <c r="E109" t="s">
        <v>37</v>
      </c>
    </row>
    <row r="110" spans="1:5" x14ac:dyDescent="0.3">
      <c r="A110" s="1">
        <v>46244</v>
      </c>
      <c r="B110" s="2">
        <v>200</v>
      </c>
      <c r="D110" s="3">
        <v>83</v>
      </c>
      <c r="E110" t="s">
        <v>37</v>
      </c>
    </row>
    <row r="111" spans="1:5" x14ac:dyDescent="0.3">
      <c r="A111" s="1">
        <v>46244</v>
      </c>
      <c r="B111" s="2">
        <v>304.08999999999997</v>
      </c>
      <c r="D111" s="3">
        <v>387.09</v>
      </c>
      <c r="E111" t="s">
        <v>38</v>
      </c>
    </row>
    <row r="112" spans="1:5" x14ac:dyDescent="0.3">
      <c r="A112" s="1">
        <v>46246</v>
      </c>
      <c r="B112" s="2">
        <v>18.989999999999998</v>
      </c>
      <c r="D112" s="3">
        <f>SUM(D111-B112)</f>
        <v>368.09999999999997</v>
      </c>
      <c r="E112" t="s">
        <v>26</v>
      </c>
    </row>
    <row r="113" spans="1:5" x14ac:dyDescent="0.3">
      <c r="A113" s="1">
        <v>46247</v>
      </c>
      <c r="B113" s="2">
        <v>10</v>
      </c>
      <c r="D113" s="3">
        <f>SUM(D112+B113)</f>
        <v>378.09999999999997</v>
      </c>
      <c r="E113" t="s">
        <v>37</v>
      </c>
    </row>
    <row r="114" spans="1:5" x14ac:dyDescent="0.3">
      <c r="A114" s="1">
        <v>46251</v>
      </c>
      <c r="B114" s="2">
        <v>151.49</v>
      </c>
      <c r="D114" s="3">
        <f>SUM(D113-B114)</f>
        <v>226.60999999999996</v>
      </c>
      <c r="E114" t="s">
        <v>14</v>
      </c>
    </row>
    <row r="115" spans="1:5" x14ac:dyDescent="0.3">
      <c r="A115" s="1">
        <v>46251</v>
      </c>
      <c r="B115" s="2">
        <v>4.6100000000000003</v>
      </c>
      <c r="D115" s="3">
        <f t="shared" ref="D115:D130" si="4">SUM(D114-B115)</f>
        <v>221.99999999999994</v>
      </c>
      <c r="E115" t="s">
        <v>14</v>
      </c>
    </row>
    <row r="116" spans="1:5" x14ac:dyDescent="0.3">
      <c r="A116" s="1">
        <v>46251</v>
      </c>
      <c r="B116" s="2">
        <v>49.86</v>
      </c>
      <c r="D116" s="3">
        <f t="shared" si="4"/>
        <v>172.13999999999993</v>
      </c>
      <c r="E116" t="s">
        <v>13</v>
      </c>
    </row>
    <row r="117" spans="1:5" x14ac:dyDescent="0.3">
      <c r="A117" s="1">
        <v>46252</v>
      </c>
      <c r="B117" s="2">
        <v>53.24</v>
      </c>
      <c r="D117" s="3">
        <f t="shared" si="4"/>
        <v>118.89999999999992</v>
      </c>
      <c r="E117" t="s">
        <v>39</v>
      </c>
    </row>
    <row r="118" spans="1:5" x14ac:dyDescent="0.3">
      <c r="A118" s="1">
        <v>46252</v>
      </c>
      <c r="B118" s="2">
        <v>27.91</v>
      </c>
      <c r="D118" s="3">
        <f t="shared" si="4"/>
        <v>90.989999999999924</v>
      </c>
      <c r="E118" t="s">
        <v>14</v>
      </c>
    </row>
    <row r="119" spans="1:5" x14ac:dyDescent="0.3">
      <c r="A119" s="1">
        <v>46255</v>
      </c>
      <c r="B119" s="2">
        <v>12.49</v>
      </c>
      <c r="D119" s="3">
        <f t="shared" si="4"/>
        <v>78.499999999999929</v>
      </c>
      <c r="E119" t="s">
        <v>14</v>
      </c>
    </row>
    <row r="120" spans="1:5" x14ac:dyDescent="0.3">
      <c r="A120" s="1">
        <v>46258</v>
      </c>
      <c r="B120" s="2">
        <v>6</v>
      </c>
      <c r="D120" s="3">
        <f t="shared" si="4"/>
        <v>72.499999999999929</v>
      </c>
      <c r="E120" t="s">
        <v>14</v>
      </c>
    </row>
    <row r="121" spans="1:5" x14ac:dyDescent="0.3">
      <c r="A121" s="1">
        <v>46258</v>
      </c>
      <c r="B121" s="2">
        <v>36.69</v>
      </c>
      <c r="D121" s="3">
        <f t="shared" si="4"/>
        <v>35.809999999999931</v>
      </c>
      <c r="E121" t="s">
        <v>14</v>
      </c>
    </row>
    <row r="122" spans="1:5" x14ac:dyDescent="0.3">
      <c r="A122" s="1">
        <v>46258</v>
      </c>
      <c r="B122" s="2">
        <v>23.49</v>
      </c>
      <c r="D122" s="3">
        <f t="shared" si="4"/>
        <v>12.319999999999933</v>
      </c>
      <c r="E122" t="s">
        <v>40</v>
      </c>
    </row>
    <row r="123" spans="1:5" x14ac:dyDescent="0.3">
      <c r="A123" s="1">
        <v>46262</v>
      </c>
      <c r="B123" s="2">
        <v>134.5</v>
      </c>
      <c r="D123" s="3">
        <f t="shared" si="4"/>
        <v>-122.18000000000006</v>
      </c>
      <c r="E123" t="s">
        <v>14</v>
      </c>
    </row>
    <row r="124" spans="1:5" x14ac:dyDescent="0.3">
      <c r="A124" s="1">
        <v>46265</v>
      </c>
      <c r="B124" s="2">
        <v>35</v>
      </c>
      <c r="D124" s="3">
        <f t="shared" si="4"/>
        <v>-157.18000000000006</v>
      </c>
      <c r="E124" t="s">
        <v>41</v>
      </c>
    </row>
    <row r="125" spans="1:5" x14ac:dyDescent="0.3">
      <c r="A125" s="1">
        <v>46265</v>
      </c>
      <c r="B125" s="2">
        <v>300</v>
      </c>
      <c r="D125" s="3">
        <f>SUM(D124+B125)</f>
        <v>142.81999999999994</v>
      </c>
      <c r="E125" t="s">
        <v>21</v>
      </c>
    </row>
    <row r="126" spans="1:5" x14ac:dyDescent="0.3">
      <c r="A126" s="1">
        <v>46265</v>
      </c>
      <c r="B126" s="2">
        <f>$B$116</f>
        <v>49.86</v>
      </c>
      <c r="D126" s="3">
        <f t="shared" si="4"/>
        <v>92.959999999999937</v>
      </c>
      <c r="E126" t="str">
        <f>$E$116</f>
        <v>Amazon - 8oz Containers for packaging of the meal for the homeless (240 containers/lids)</v>
      </c>
    </row>
    <row r="127" spans="1:5" x14ac:dyDescent="0.3">
      <c r="A127" s="1">
        <v>46265</v>
      </c>
      <c r="B127" s="2">
        <v>15</v>
      </c>
      <c r="D127" s="3">
        <f t="shared" si="4"/>
        <v>77.959999999999937</v>
      </c>
      <c r="E127" t="s">
        <v>18</v>
      </c>
    </row>
    <row r="128" spans="1:5" x14ac:dyDescent="0.3">
      <c r="A128" s="1">
        <v>46268</v>
      </c>
      <c r="B128" s="2">
        <v>10</v>
      </c>
      <c r="D128" s="3">
        <f>SUM(D127+B128)</f>
        <v>87.959999999999937</v>
      </c>
      <c r="E128" t="s">
        <v>27</v>
      </c>
    </row>
    <row r="129" spans="1:5" x14ac:dyDescent="0.3">
      <c r="A129" s="1">
        <v>46274</v>
      </c>
      <c r="B129" s="2">
        <v>98</v>
      </c>
      <c r="D129" s="3">
        <f t="shared" si="4"/>
        <v>-10.040000000000063</v>
      </c>
      <c r="E129" t="s">
        <v>42</v>
      </c>
    </row>
    <row r="130" spans="1:5" x14ac:dyDescent="0.3">
      <c r="A130" s="1">
        <v>46274</v>
      </c>
      <c r="B130" s="2">
        <v>34.590000000000003</v>
      </c>
      <c r="D130" s="3">
        <f t="shared" si="4"/>
        <v>-44.630000000000067</v>
      </c>
      <c r="E130" t="s">
        <v>28</v>
      </c>
    </row>
    <row r="131" spans="1:5" x14ac:dyDescent="0.3">
      <c r="A131" s="1">
        <v>46274</v>
      </c>
      <c r="B131" s="2">
        <v>30</v>
      </c>
      <c r="D131" s="3">
        <f>SUM(D130+B131)</f>
        <v>-14.630000000000067</v>
      </c>
      <c r="E131" t="s">
        <v>43</v>
      </c>
    </row>
    <row r="132" spans="1:5" x14ac:dyDescent="0.3">
      <c r="A132" s="1">
        <v>46274</v>
      </c>
      <c r="B132" s="2">
        <v>95</v>
      </c>
      <c r="D132" s="3">
        <f>SUM(D131+B132)</f>
        <v>80.369999999999933</v>
      </c>
      <c r="E132" t="s">
        <v>43</v>
      </c>
    </row>
    <row r="133" spans="1:5" x14ac:dyDescent="0.3">
      <c r="A133" s="1">
        <v>46274</v>
      </c>
      <c r="B133" s="2">
        <v>98</v>
      </c>
      <c r="D133" s="3">
        <f>SUM(D132+B133)</f>
        <v>178.36999999999995</v>
      </c>
      <c r="E133" t="s">
        <v>44</v>
      </c>
    </row>
    <row r="134" spans="1:5" x14ac:dyDescent="0.3">
      <c r="A134" s="1">
        <v>46279</v>
      </c>
      <c r="B134" s="2">
        <v>49.86</v>
      </c>
      <c r="D134" s="3">
        <f t="shared" ref="D134:D135" si="5">SUM(D133-B134)</f>
        <v>128.50999999999993</v>
      </c>
      <c r="E134" t="str">
        <f>$E$116</f>
        <v>Amazon - 8oz Containers for packaging of the meal for the homeless (240 containers/lids)</v>
      </c>
    </row>
    <row r="135" spans="1:5" x14ac:dyDescent="0.3">
      <c r="A135" s="1">
        <v>46279</v>
      </c>
      <c r="B135" s="2">
        <v>45.15</v>
      </c>
      <c r="D135" s="3">
        <f t="shared" si="5"/>
        <v>83.359999999999928</v>
      </c>
      <c r="E135" t="s">
        <v>14</v>
      </c>
    </row>
    <row r="136" spans="1:5" x14ac:dyDescent="0.3">
      <c r="A136" s="1">
        <v>46280</v>
      </c>
      <c r="B136" s="2">
        <v>150</v>
      </c>
      <c r="D136" s="3">
        <f t="shared" ref="D136:D138" si="6">SUM(D135+B136)</f>
        <v>233.35999999999993</v>
      </c>
      <c r="E136" t="s">
        <v>43</v>
      </c>
    </row>
    <row r="137" spans="1:5" x14ac:dyDescent="0.3">
      <c r="A137" s="1">
        <v>46280</v>
      </c>
      <c r="B137" s="2">
        <v>200</v>
      </c>
      <c r="D137" s="3">
        <f t="shared" si="6"/>
        <v>433.3599999999999</v>
      </c>
      <c r="E137" t="s">
        <v>43</v>
      </c>
    </row>
    <row r="138" spans="1:5" x14ac:dyDescent="0.3">
      <c r="A138" s="1">
        <v>46286</v>
      </c>
      <c r="B138" s="2">
        <v>10</v>
      </c>
      <c r="D138" s="3">
        <f t="shared" si="6"/>
        <v>443.3599999999999</v>
      </c>
      <c r="E138" t="s">
        <v>27</v>
      </c>
    </row>
    <row r="139" spans="1:5" x14ac:dyDescent="0.3">
      <c r="A139" s="1">
        <v>46286</v>
      </c>
      <c r="B139" s="2">
        <v>103.48</v>
      </c>
      <c r="D139" s="3">
        <f t="shared" ref="D139:D141" si="7">SUM(D138-B139)</f>
        <v>339.87999999999988</v>
      </c>
      <c r="E139" t="s">
        <v>14</v>
      </c>
    </row>
    <row r="140" spans="1:5" x14ac:dyDescent="0.3">
      <c r="A140" s="1">
        <v>46286</v>
      </c>
      <c r="B140" s="2">
        <v>388.9</v>
      </c>
      <c r="D140" s="3">
        <f t="shared" si="7"/>
        <v>-49.020000000000095</v>
      </c>
      <c r="E140" t="s">
        <v>45</v>
      </c>
    </row>
    <row r="141" spans="1:5" x14ac:dyDescent="0.3">
      <c r="A141" s="1">
        <v>46287</v>
      </c>
      <c r="B141" s="2">
        <v>35</v>
      </c>
      <c r="D141" s="3">
        <f t="shared" si="7"/>
        <v>-84.020000000000095</v>
      </c>
      <c r="E141" t="s">
        <v>46</v>
      </c>
    </row>
    <row r="142" spans="1:5" x14ac:dyDescent="0.3">
      <c r="A142" s="1">
        <v>46287</v>
      </c>
      <c r="B142" s="2">
        <v>200</v>
      </c>
      <c r="D142" s="3">
        <f t="shared" ref="D142:D144" si="8">SUM(D141+B142)</f>
        <v>115.9799999999999</v>
      </c>
      <c r="E142" t="s">
        <v>43</v>
      </c>
    </row>
    <row r="143" spans="1:5" x14ac:dyDescent="0.3">
      <c r="A143" s="1">
        <v>46293</v>
      </c>
      <c r="B143" s="2">
        <v>150</v>
      </c>
      <c r="D143" s="3">
        <f t="shared" si="8"/>
        <v>265.9799999999999</v>
      </c>
      <c r="E143" t="s">
        <v>27</v>
      </c>
    </row>
    <row r="144" spans="1:5" x14ac:dyDescent="0.3">
      <c r="A144" s="1">
        <v>46293</v>
      </c>
      <c r="B144" s="2">
        <v>10</v>
      </c>
      <c r="D144" s="3">
        <f t="shared" si="8"/>
        <v>275.9799999999999</v>
      </c>
      <c r="E144" t="s">
        <v>43</v>
      </c>
    </row>
    <row r="145" spans="1:5" x14ac:dyDescent="0.3">
      <c r="A145" s="1">
        <v>46293</v>
      </c>
      <c r="B145" s="2">
        <v>90.72</v>
      </c>
      <c r="D145" s="3">
        <f t="shared" ref="D145:D149" si="9">SUM(D144-B145)</f>
        <v>185.25999999999991</v>
      </c>
      <c r="E145" t="s">
        <v>25</v>
      </c>
    </row>
    <row r="146" spans="1:5" x14ac:dyDescent="0.3">
      <c r="A146" s="1">
        <v>46293</v>
      </c>
      <c r="B146" s="2">
        <v>30.41</v>
      </c>
      <c r="D146" s="3">
        <f t="shared" si="9"/>
        <v>154.84999999999991</v>
      </c>
      <c r="E146" t="s">
        <v>47</v>
      </c>
    </row>
    <row r="147" spans="1:5" x14ac:dyDescent="0.3">
      <c r="A147" s="1">
        <v>46295</v>
      </c>
      <c r="B147" s="2">
        <v>15</v>
      </c>
      <c r="D147" s="3">
        <f t="shared" si="9"/>
        <v>139.84999999999991</v>
      </c>
      <c r="E147" t="s">
        <v>18</v>
      </c>
    </row>
    <row r="148" spans="1:5" x14ac:dyDescent="0.3">
      <c r="A148" s="1">
        <v>46300</v>
      </c>
      <c r="B148" s="2">
        <v>113.52</v>
      </c>
      <c r="D148" s="3">
        <f t="shared" si="9"/>
        <v>26.329999999999913</v>
      </c>
      <c r="E148" t="s">
        <v>47</v>
      </c>
    </row>
    <row r="149" spans="1:5" x14ac:dyDescent="0.3">
      <c r="A149" s="1">
        <v>46300</v>
      </c>
      <c r="B149" s="2">
        <v>16.55</v>
      </c>
      <c r="D149" s="3">
        <f t="shared" si="9"/>
        <v>9.7799999999999123</v>
      </c>
      <c r="E149" t="s">
        <v>48</v>
      </c>
    </row>
    <row r="150" spans="1:5" x14ac:dyDescent="0.3">
      <c r="A150" s="1">
        <v>46308</v>
      </c>
      <c r="B150" s="2">
        <v>95</v>
      </c>
      <c r="D150" s="3">
        <f t="shared" ref="D150:D151" si="10">SUM(D149+B150)</f>
        <v>104.77999999999992</v>
      </c>
      <c r="E150" t="s">
        <v>21</v>
      </c>
    </row>
    <row r="151" spans="1:5" x14ac:dyDescent="0.3">
      <c r="A151" s="1">
        <v>46309</v>
      </c>
      <c r="B151" s="2">
        <v>50</v>
      </c>
      <c r="D151" s="3">
        <f t="shared" si="10"/>
        <v>154.77999999999992</v>
      </c>
      <c r="E151" t="s">
        <v>49</v>
      </c>
    </row>
    <row r="152" spans="1:5" x14ac:dyDescent="0.3">
      <c r="A152" s="1">
        <v>46314</v>
      </c>
      <c r="B152" s="2">
        <v>117.1</v>
      </c>
      <c r="D152" s="3">
        <f t="shared" ref="D152:D159" si="11">SUM(D151-B152)</f>
        <v>37.679999999999922</v>
      </c>
      <c r="E152" t="s">
        <v>47</v>
      </c>
    </row>
    <row r="153" spans="1:5" x14ac:dyDescent="0.3">
      <c r="A153" s="1">
        <v>46314</v>
      </c>
      <c r="B153" s="2">
        <v>33.549999999999997</v>
      </c>
      <c r="D153" s="3">
        <f t="shared" si="11"/>
        <v>4.1299999999999244</v>
      </c>
      <c r="E153" t="str">
        <f>$E$116</f>
        <v>Amazon - 8oz Containers for packaging of the meal for the homeless (240 containers/lids)</v>
      </c>
    </row>
    <row r="154" spans="1:5" x14ac:dyDescent="0.3">
      <c r="A154" s="1">
        <v>46315</v>
      </c>
      <c r="B154" s="2">
        <v>200</v>
      </c>
      <c r="D154" s="3">
        <f t="shared" ref="D154:D156" si="12">SUM(D153+B154)</f>
        <v>204.12999999999994</v>
      </c>
      <c r="E154" t="s">
        <v>21</v>
      </c>
    </row>
    <row r="155" spans="1:5" x14ac:dyDescent="0.3">
      <c r="A155" s="1">
        <v>46318</v>
      </c>
      <c r="B155" s="2">
        <v>93.35</v>
      </c>
      <c r="D155" s="3">
        <f t="shared" si="11"/>
        <v>110.77999999999994</v>
      </c>
      <c r="E155" t="s">
        <v>47</v>
      </c>
    </row>
    <row r="156" spans="1:5" x14ac:dyDescent="0.3">
      <c r="A156" s="1">
        <v>46323</v>
      </c>
      <c r="B156" s="2">
        <v>20</v>
      </c>
      <c r="D156" s="3">
        <f t="shared" si="12"/>
        <v>130.77999999999994</v>
      </c>
      <c r="E156" t="s">
        <v>50</v>
      </c>
    </row>
    <row r="157" spans="1:5" x14ac:dyDescent="0.3">
      <c r="A157" s="1">
        <v>46325</v>
      </c>
      <c r="B157" s="2">
        <v>15</v>
      </c>
      <c r="D157" s="3">
        <f t="shared" si="11"/>
        <v>115.77999999999994</v>
      </c>
      <c r="E157" t="s">
        <v>18</v>
      </c>
    </row>
    <row r="158" spans="1:5" x14ac:dyDescent="0.3">
      <c r="A158" s="1">
        <v>46328</v>
      </c>
      <c r="B158" s="2">
        <v>103.47</v>
      </c>
      <c r="D158" s="3">
        <f t="shared" si="11"/>
        <v>12.309999999999945</v>
      </c>
      <c r="E158" t="s">
        <v>47</v>
      </c>
    </row>
    <row r="159" spans="1:5" x14ac:dyDescent="0.3">
      <c r="A159" s="1">
        <v>46328</v>
      </c>
      <c r="B159" s="2">
        <v>35.15</v>
      </c>
      <c r="D159" s="3">
        <f t="shared" si="11"/>
        <v>-22.840000000000053</v>
      </c>
      <c r="E159" t="str">
        <f>$E$116</f>
        <v>Amazon - 8oz Containers for packaging of the meal for the homeless (240 containers/lids)</v>
      </c>
    </row>
    <row r="160" spans="1:5" x14ac:dyDescent="0.3">
      <c r="A160" s="1">
        <v>46328</v>
      </c>
      <c r="B160" s="2">
        <v>25</v>
      </c>
      <c r="D160" s="3">
        <f t="shared" ref="D160" si="13">SUM(D159+B160)</f>
        <v>2.1599999999999469</v>
      </c>
      <c r="E160" t="s">
        <v>50</v>
      </c>
    </row>
  </sheetData>
  <pageMargins left="0.25" right="0.25" top="0.75" bottom="0.75" header="0.3" footer="0.3"/>
  <pageSetup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Checking1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PROFIRIO-BOND</dc:creator>
  <cp:lastModifiedBy>James Profirio-Bond</cp:lastModifiedBy>
  <cp:lastPrinted>2026-01-04T13:41:18Z</cp:lastPrinted>
  <dcterms:created xsi:type="dcterms:W3CDTF">2026-01-04T13:39:57Z</dcterms:created>
  <dcterms:modified xsi:type="dcterms:W3CDTF">2026-11-02T01:24:17Z</dcterms:modified>
</cp:coreProperties>
</file>